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B27" i="1" l="1"/>
  <c r="B26" i="1"/>
  <c r="B25" i="1"/>
  <c r="B24" i="1"/>
  <c r="C27" i="1" l="1"/>
  <c r="C26" i="1"/>
  <c r="C25" i="1"/>
  <c r="C24" i="1"/>
  <c r="D27" i="1" l="1"/>
  <c r="D26" i="1"/>
  <c r="D25" i="1"/>
  <c r="D24" i="1"/>
  <c r="E27" i="1" l="1"/>
  <c r="E26" i="1"/>
  <c r="E25" i="1"/>
  <c r="E24" i="1"/>
  <c r="F27" i="1" l="1"/>
  <c r="F26" i="1"/>
  <c r="F25" i="1"/>
  <c r="F24" i="1"/>
  <c r="G27" i="1" l="1"/>
  <c r="G26" i="1"/>
  <c r="G25" i="1"/>
  <c r="G24" i="1"/>
  <c r="H27" i="1" l="1"/>
  <c r="H26" i="1"/>
  <c r="H25" i="1"/>
  <c r="H24" i="1"/>
  <c r="I27" i="1" l="1"/>
  <c r="I26" i="1"/>
  <c r="I25" i="1"/>
  <c r="I24" i="1"/>
  <c r="J27" i="1" l="1"/>
  <c r="J26" i="1"/>
  <c r="J25" i="1"/>
  <c r="J24" i="1"/>
  <c r="Q27" i="1" l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</calcChain>
</file>

<file path=xl/sharedStrings.xml><?xml version="1.0" encoding="utf-8"?>
<sst xmlns="http://schemas.openxmlformats.org/spreadsheetml/2006/main" count="22" uniqueCount="22">
  <si>
    <t>INFORMACJE FINANSOWE</t>
  </si>
  <si>
    <t>Przychody netto ze sprzedaży produktów, towarów i materiałów</t>
  </si>
  <si>
    <t>Zysk (strata) na działalności operacyjnej</t>
  </si>
  <si>
    <t>Zysk (strata) brutto</t>
  </si>
  <si>
    <t>Zysk (strata) netto</t>
  </si>
  <si>
    <t>Aktywa razem</t>
  </si>
  <si>
    <t>Aktywa obrotowe</t>
  </si>
  <si>
    <t>Zobowiązania i rezerwy na zobowiązania</t>
  </si>
  <si>
    <t>Zobowiązania długoterminowe</t>
  </si>
  <si>
    <t>Zobowiązania krótkoterminowe</t>
  </si>
  <si>
    <t>Kapitał własny</t>
  </si>
  <si>
    <t>Kapitał zakładowy</t>
  </si>
  <si>
    <t xml:space="preserve">Liczba akcji / udziałów </t>
  </si>
  <si>
    <t>Zadeklarowana lub wypłacona dywidenda na jedną akcję</t>
  </si>
  <si>
    <t>PODSTAWOWE WSKAŹNIKI FINANSOWE</t>
  </si>
  <si>
    <t>Rentowność sprzedaży (zysk netto / przychody netto ze sprzedaży produktów, towarów i materiałów)</t>
  </si>
  <si>
    <t>Wskaźnik płynności bieżącej (current ratio) - aktywa obrotowe na koniec okresu / zobowiązania krótkoterminowe na koniec okresu</t>
  </si>
  <si>
    <t>Wskaźnik ogólnego zadłużenia - zobowiązania ogółem na koniec okresu / aktywa ogółem na koniec okresu</t>
  </si>
  <si>
    <t>Wskaźnik rentowności na aktywach (ROA) - zysk netto / aktywa ogółem na koniec okresu</t>
  </si>
  <si>
    <t>2023*</t>
  </si>
  <si>
    <t>* W związku ze zmianą ustawy o rachunkowości Spółka zmieniła sposób prezentacji przychodów i kosztów dotyczących sprzedawanych materiałów w 2024 r. oraz w danych porównywalnych za 2023 r.</t>
  </si>
  <si>
    <t>Zmiana polegała na przeniesieniu przychodów i kosztów z tytułu sprzedaży materiałów z działalności podstawowej do pozostałych przychodów i kosztów operacyjnych.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</si>
</sst>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>
    <font>
      <sz val="11"/>
      <color theme="1"/>
      <name val="Czcionka tekstu podstawowego"/>
      <family val="2"/>
      <charset val="238"/>
    </font>
    <font>
      <b/>
      <i/>
      <sz val="11"/>
      <color indexed="10"/>
      <name val="Czcionka tekstu podstawowego"/>
      <charset val="238"/>
    </font>
    <font>
      <b/>
      <sz val="10"/>
      <color indexed="8"/>
      <name val="Czcionka tekstu podstawowego"/>
      <charset val="238"/>
    </font>
    <font>
      <sz val="10"/>
      <color theme="1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i/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4" fontId="3" fillId="0" borderId="3" xfId="0" applyNumberFormat="1" applyFont="1" applyBorder="1"/>
    <xf numFmtId="0" fontId="3" fillId="0" borderId="2" xfId="0" applyFont="1" applyBorder="1" applyAlignment="1">
      <alignment horizontal="left" wrapText="1"/>
    </xf>
    <xf numFmtId="164" fontId="5" fillId="0" borderId="2" xfId="1" applyNumberFormat="1" applyFont="1" applyBorder="1"/>
    <xf numFmtId="0" fontId="3" fillId="0" borderId="3" xfId="0" applyFont="1" applyBorder="1" applyAlignment="1">
      <alignment horizontal="left" wrapText="1"/>
    </xf>
    <xf numFmtId="2" fontId="3" fillId="0" borderId="3" xfId="0" applyNumberFormat="1" applyFont="1" applyBorder="1"/>
    <xf numFmtId="164" fontId="5" fillId="0" borderId="3" xfId="1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6" fillId="0" borderId="0" xfId="0" quotePrefix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85" zoomScaleNormal="85" workbookViewId="0">
      <selection activeCell="B11" sqref="B11"/>
    </sheetView>
  </sheetViews>
  <sheetFormatPr defaultRowHeight="13.8"/>
  <cols>
    <col min="1" max="1" width="59.8984375" customWidth="1"/>
    <col min="2" max="12" width="9.09765625" customWidth="1"/>
    <col min="13" max="17" width="9.19921875" customWidth="1"/>
    <col min="18" max="18" width="9.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8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4" thickBot="1">
      <c r="A4" s="3"/>
      <c r="B4" s="4">
        <v>2025</v>
      </c>
      <c r="C4" s="4">
        <v>2024</v>
      </c>
      <c r="D4" s="17">
        <v>2023</v>
      </c>
      <c r="E4" s="4">
        <v>2022</v>
      </c>
      <c r="F4" s="4">
        <v>2021</v>
      </c>
      <c r="G4" s="4">
        <v>2020</v>
      </c>
      <c r="H4" s="4">
        <v>2019</v>
      </c>
      <c r="I4" s="4">
        <v>2018</v>
      </c>
      <c r="J4" s="4">
        <v>2017</v>
      </c>
      <c r="K4" s="4">
        <v>2016</v>
      </c>
      <c r="L4" s="4">
        <v>2015</v>
      </c>
      <c r="M4" s="4">
        <v>2014</v>
      </c>
      <c r="N4" s="4">
        <v>2013</v>
      </c>
      <c r="O4" s="4">
        <v>2012</v>
      </c>
      <c r="P4" s="4">
        <v>2011</v>
      </c>
      <c r="Q4" s="4">
        <v>2010</v>
      </c>
      <c r="R4" s="5"/>
    </row>
    <row r="5" spans="1:18">
      <c r="A5" s="6" t="s">
        <v>1</v>
      </c>
      <c r="B5" s="7">
        <v>243374</v>
      </c>
      <c r="C5" s="7">
        <v>235215</v>
      </c>
      <c r="D5" s="7">
        <v>259742</v>
      </c>
      <c r="E5" s="7">
        <v>230160</v>
      </c>
      <c r="F5" s="7">
        <v>195555</v>
      </c>
      <c r="G5" s="7">
        <v>186302</v>
      </c>
      <c r="H5" s="7">
        <v>192288</v>
      </c>
      <c r="I5" s="7">
        <v>183762</v>
      </c>
      <c r="J5" s="7">
        <v>184674</v>
      </c>
      <c r="K5" s="7">
        <v>152227</v>
      </c>
      <c r="L5" s="7">
        <v>141303</v>
      </c>
      <c r="M5" s="7">
        <v>130284</v>
      </c>
      <c r="N5" s="7">
        <v>127593</v>
      </c>
      <c r="O5" s="7">
        <v>125354</v>
      </c>
      <c r="P5" s="7">
        <v>108652</v>
      </c>
      <c r="Q5" s="7">
        <v>120613</v>
      </c>
    </row>
    <row r="6" spans="1:18">
      <c r="A6" s="8" t="s">
        <v>2</v>
      </c>
      <c r="B6" s="9">
        <v>11051</v>
      </c>
      <c r="C6" s="9">
        <v>10756</v>
      </c>
      <c r="D6" s="9">
        <v>17577</v>
      </c>
      <c r="E6" s="9">
        <v>6141</v>
      </c>
      <c r="F6" s="9">
        <v>228</v>
      </c>
      <c r="G6" s="9">
        <v>6456</v>
      </c>
      <c r="H6" s="9">
        <v>8688</v>
      </c>
      <c r="I6" s="9">
        <v>11162</v>
      </c>
      <c r="J6" s="9">
        <v>10876</v>
      </c>
      <c r="K6" s="9">
        <v>6151</v>
      </c>
      <c r="L6" s="9">
        <v>6289</v>
      </c>
      <c r="M6" s="9">
        <v>5840</v>
      </c>
      <c r="N6" s="9">
        <v>7082</v>
      </c>
      <c r="O6" s="9">
        <v>3102</v>
      </c>
      <c r="P6" s="9">
        <v>-4588</v>
      </c>
      <c r="Q6" s="9">
        <v>689</v>
      </c>
    </row>
    <row r="7" spans="1:18">
      <c r="A7" s="8" t="s">
        <v>3</v>
      </c>
      <c r="B7" s="9">
        <v>11943</v>
      </c>
      <c r="C7" s="9">
        <v>11490</v>
      </c>
      <c r="D7" s="9">
        <v>18313</v>
      </c>
      <c r="E7" s="9">
        <v>5522</v>
      </c>
      <c r="F7" s="9">
        <v>257</v>
      </c>
      <c r="G7" s="9">
        <v>5590</v>
      </c>
      <c r="H7" s="9">
        <v>8694</v>
      </c>
      <c r="I7" s="9">
        <v>11035</v>
      </c>
      <c r="J7" s="9">
        <v>11184</v>
      </c>
      <c r="K7" s="9">
        <v>5582</v>
      </c>
      <c r="L7" s="9">
        <v>6221</v>
      </c>
      <c r="M7" s="9">
        <v>5693</v>
      </c>
      <c r="N7" s="9">
        <v>6512</v>
      </c>
      <c r="O7" s="9">
        <v>2430</v>
      </c>
      <c r="P7" s="9">
        <v>-5713</v>
      </c>
      <c r="Q7" s="9">
        <v>1486</v>
      </c>
    </row>
    <row r="8" spans="1:18">
      <c r="A8" s="8" t="s">
        <v>4</v>
      </c>
      <c r="B8" s="9">
        <v>9893</v>
      </c>
      <c r="C8" s="9">
        <v>9508</v>
      </c>
      <c r="D8" s="9">
        <v>14938</v>
      </c>
      <c r="E8" s="9">
        <v>4460</v>
      </c>
      <c r="F8" s="9">
        <v>222</v>
      </c>
      <c r="G8" s="9">
        <v>4560</v>
      </c>
      <c r="H8" s="9">
        <v>7010</v>
      </c>
      <c r="I8" s="9">
        <v>8891</v>
      </c>
      <c r="J8" s="9">
        <v>9007</v>
      </c>
      <c r="K8" s="9">
        <v>4485</v>
      </c>
      <c r="L8" s="9">
        <v>5021</v>
      </c>
      <c r="M8" s="9">
        <v>4589</v>
      </c>
      <c r="N8" s="9">
        <v>5274</v>
      </c>
      <c r="O8" s="9">
        <v>2068</v>
      </c>
      <c r="P8" s="9">
        <v>-4663</v>
      </c>
      <c r="Q8" s="9">
        <v>1240</v>
      </c>
    </row>
    <row r="9" spans="1:18">
      <c r="A9" s="8" t="s">
        <v>5</v>
      </c>
      <c r="B9" s="9">
        <v>151266</v>
      </c>
      <c r="C9" s="9">
        <v>157856</v>
      </c>
      <c r="D9" s="9">
        <v>140827</v>
      </c>
      <c r="E9" s="9">
        <v>141351</v>
      </c>
      <c r="F9" s="9">
        <v>130334</v>
      </c>
      <c r="G9" s="9">
        <v>138306</v>
      </c>
      <c r="H9" s="9">
        <v>130195</v>
      </c>
      <c r="I9" s="9">
        <v>139708</v>
      </c>
      <c r="J9" s="9">
        <v>120512</v>
      </c>
      <c r="K9" s="9">
        <v>119914</v>
      </c>
      <c r="L9" s="9">
        <v>108558</v>
      </c>
      <c r="M9" s="9">
        <v>105913</v>
      </c>
      <c r="N9" s="9">
        <v>104891</v>
      </c>
      <c r="O9" s="9">
        <v>95737</v>
      </c>
      <c r="P9" s="9">
        <v>96468</v>
      </c>
      <c r="Q9" s="9">
        <v>90738</v>
      </c>
    </row>
    <row r="10" spans="1:18">
      <c r="A10" s="8" t="s">
        <v>6</v>
      </c>
      <c r="B10" s="9">
        <v>67275</v>
      </c>
      <c r="C10" s="9">
        <v>73717</v>
      </c>
      <c r="D10" s="9">
        <v>57809</v>
      </c>
      <c r="E10" s="9">
        <v>66978</v>
      </c>
      <c r="F10" s="9">
        <v>60066</v>
      </c>
      <c r="G10" s="9">
        <v>70964</v>
      </c>
      <c r="H10" s="9">
        <v>60882</v>
      </c>
      <c r="I10" s="9">
        <v>72644</v>
      </c>
      <c r="J10" s="9">
        <v>58772</v>
      </c>
      <c r="K10" s="9">
        <v>62817</v>
      </c>
      <c r="L10" s="9">
        <v>51099</v>
      </c>
      <c r="M10" s="9">
        <v>47894</v>
      </c>
      <c r="N10" s="9">
        <v>46376</v>
      </c>
      <c r="O10" s="9">
        <v>34775</v>
      </c>
      <c r="P10" s="9">
        <v>32227</v>
      </c>
      <c r="Q10" s="9">
        <v>29938</v>
      </c>
    </row>
    <row r="11" spans="1:18">
      <c r="A11" s="8" t="s">
        <v>7</v>
      </c>
      <c r="B11" s="9">
        <v>51520</v>
      </c>
      <c r="C11" s="9">
        <v>63281</v>
      </c>
      <c r="D11" s="9">
        <v>49110</v>
      </c>
      <c r="E11" s="9">
        <v>62377</v>
      </c>
      <c r="F11" s="9">
        <v>55820</v>
      </c>
      <c r="G11" s="9">
        <v>61753</v>
      </c>
      <c r="H11" s="9">
        <v>55209</v>
      </c>
      <c r="I11" s="9">
        <v>67344</v>
      </c>
      <c r="J11" s="9">
        <v>54046</v>
      </c>
      <c r="K11" s="9">
        <v>60394</v>
      </c>
      <c r="L11" s="9">
        <v>51395</v>
      </c>
      <c r="M11" s="9">
        <v>51642</v>
      </c>
      <c r="N11" s="9">
        <v>53081</v>
      </c>
      <c r="O11" s="9">
        <v>48336</v>
      </c>
      <c r="P11" s="9">
        <v>51058</v>
      </c>
      <c r="Q11" s="9">
        <v>40665</v>
      </c>
    </row>
    <row r="12" spans="1:18">
      <c r="A12" s="8" t="s">
        <v>8</v>
      </c>
      <c r="B12" s="9">
        <v>9593</v>
      </c>
      <c r="C12" s="9">
        <v>9840</v>
      </c>
      <c r="D12" s="9">
        <v>7922</v>
      </c>
      <c r="E12" s="9">
        <v>12287</v>
      </c>
      <c r="F12" s="9">
        <v>12594</v>
      </c>
      <c r="G12" s="9">
        <v>12091</v>
      </c>
      <c r="H12" s="9">
        <v>14802</v>
      </c>
      <c r="I12" s="9">
        <v>13781</v>
      </c>
      <c r="J12" s="9">
        <v>12494</v>
      </c>
      <c r="K12" s="9">
        <v>12557</v>
      </c>
      <c r="L12" s="9">
        <v>11800</v>
      </c>
      <c r="M12" s="9">
        <v>12714</v>
      </c>
      <c r="N12" s="9">
        <v>13337</v>
      </c>
      <c r="O12" s="9">
        <v>6833</v>
      </c>
      <c r="P12" s="9">
        <v>9123</v>
      </c>
      <c r="Q12" s="9">
        <v>5406</v>
      </c>
    </row>
    <row r="13" spans="1:18">
      <c r="A13" s="8" t="s">
        <v>9</v>
      </c>
      <c r="B13" s="9">
        <v>33376</v>
      </c>
      <c r="C13" s="9">
        <v>45477</v>
      </c>
      <c r="D13" s="9">
        <v>32828</v>
      </c>
      <c r="E13" s="9">
        <v>41760</v>
      </c>
      <c r="F13" s="9">
        <v>34638</v>
      </c>
      <c r="G13" s="9">
        <v>40760</v>
      </c>
      <c r="H13" s="9">
        <v>30983</v>
      </c>
      <c r="I13" s="9">
        <v>43905</v>
      </c>
      <c r="J13" s="9">
        <v>30978</v>
      </c>
      <c r="K13" s="9">
        <v>36710</v>
      </c>
      <c r="L13" s="9">
        <v>28319</v>
      </c>
      <c r="M13" s="9">
        <v>26452</v>
      </c>
      <c r="N13" s="9">
        <v>26382</v>
      </c>
      <c r="O13" s="9">
        <v>28151</v>
      </c>
      <c r="P13" s="9">
        <v>27126</v>
      </c>
      <c r="Q13" s="9">
        <v>22903</v>
      </c>
    </row>
    <row r="14" spans="1:18">
      <c r="A14" s="8" t="s">
        <v>10</v>
      </c>
      <c r="B14" s="9">
        <v>99746</v>
      </c>
      <c r="C14" s="9">
        <v>94575</v>
      </c>
      <c r="D14" s="9">
        <v>91717</v>
      </c>
      <c r="E14" s="9">
        <v>78974</v>
      </c>
      <c r="F14" s="9">
        <v>74514</v>
      </c>
      <c r="G14" s="9">
        <v>76553</v>
      </c>
      <c r="H14" s="9">
        <v>74986</v>
      </c>
      <c r="I14" s="9">
        <v>72364</v>
      </c>
      <c r="J14" s="9">
        <v>66466</v>
      </c>
      <c r="K14" s="9">
        <v>59520</v>
      </c>
      <c r="L14" s="9">
        <v>57163</v>
      </c>
      <c r="M14" s="9">
        <v>54271</v>
      </c>
      <c r="N14" s="9">
        <v>51810</v>
      </c>
      <c r="O14" s="9">
        <v>47401</v>
      </c>
      <c r="P14" s="9">
        <v>45410</v>
      </c>
      <c r="Q14" s="9">
        <v>50073</v>
      </c>
    </row>
    <row r="15" spans="1:18">
      <c r="A15" s="8" t="s">
        <v>11</v>
      </c>
      <c r="B15" s="9">
        <v>665</v>
      </c>
      <c r="C15" s="9">
        <v>665</v>
      </c>
      <c r="D15" s="9">
        <v>665</v>
      </c>
      <c r="E15" s="9">
        <v>665</v>
      </c>
      <c r="F15" s="9">
        <v>665</v>
      </c>
      <c r="G15" s="9">
        <v>665</v>
      </c>
      <c r="H15" s="9">
        <v>665</v>
      </c>
      <c r="I15" s="9">
        <v>665</v>
      </c>
      <c r="J15" s="9">
        <v>665</v>
      </c>
      <c r="K15" s="9">
        <v>665</v>
      </c>
      <c r="L15" s="9">
        <v>665</v>
      </c>
      <c r="M15" s="9">
        <v>665</v>
      </c>
      <c r="N15" s="9">
        <v>665</v>
      </c>
      <c r="O15" s="9">
        <v>665</v>
      </c>
      <c r="P15" s="9">
        <v>665</v>
      </c>
      <c r="Q15" s="9">
        <v>665</v>
      </c>
    </row>
    <row r="16" spans="1:18">
      <c r="A16" s="8" t="s">
        <v>12</v>
      </c>
      <c r="B16" s="9">
        <v>6650000</v>
      </c>
      <c r="C16" s="9">
        <v>6650000</v>
      </c>
      <c r="D16" s="9">
        <v>6650000</v>
      </c>
      <c r="E16" s="9">
        <v>6650000</v>
      </c>
      <c r="F16" s="9">
        <v>6650000</v>
      </c>
      <c r="G16" s="9">
        <v>6650000</v>
      </c>
      <c r="H16" s="9">
        <v>6650000</v>
      </c>
      <c r="I16" s="9">
        <v>6650000</v>
      </c>
      <c r="J16" s="9">
        <v>6650000</v>
      </c>
      <c r="K16" s="9">
        <v>6650000</v>
      </c>
      <c r="L16" s="9">
        <v>6650000</v>
      </c>
      <c r="M16" s="9">
        <v>6650000</v>
      </c>
      <c r="N16" s="9">
        <v>6650000</v>
      </c>
      <c r="O16" s="9">
        <v>6650000</v>
      </c>
      <c r="P16" s="9">
        <v>6650000</v>
      </c>
      <c r="Q16" s="9">
        <v>6650000</v>
      </c>
    </row>
    <row r="17" spans="1:17">
      <c r="A17" s="8" t="s">
        <v>13</v>
      </c>
      <c r="B17" s="10">
        <v>0.71</v>
      </c>
      <c r="C17" s="10">
        <v>1</v>
      </c>
      <c r="D17" s="10">
        <v>0.33</v>
      </c>
      <c r="E17" s="10">
        <v>0</v>
      </c>
      <c r="F17" s="10">
        <v>0.34</v>
      </c>
      <c r="G17" s="10">
        <v>0.45</v>
      </c>
      <c r="H17" s="10">
        <v>0.66</v>
      </c>
      <c r="I17" s="10">
        <v>0.45</v>
      </c>
      <c r="J17" s="10">
        <v>0.31</v>
      </c>
      <c r="K17" s="10">
        <v>0.32</v>
      </c>
      <c r="L17" s="10">
        <v>0.32</v>
      </c>
      <c r="M17" s="10">
        <v>0.32</v>
      </c>
      <c r="N17" s="10">
        <v>0.13</v>
      </c>
      <c r="O17" s="10">
        <v>0</v>
      </c>
      <c r="P17" s="10">
        <v>0</v>
      </c>
      <c r="Q17" s="10">
        <v>0</v>
      </c>
    </row>
    <row r="19" spans="1:17">
      <c r="A19" s="18" t="s">
        <v>20</v>
      </c>
    </row>
    <row r="20" spans="1:17">
      <c r="A20" s="18" t="s">
        <v>21</v>
      </c>
    </row>
    <row r="22" spans="1:17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4" thickBot="1">
      <c r="A23" s="3"/>
      <c r="B23" s="4">
        <v>2025</v>
      </c>
      <c r="C23" s="4">
        <v>2024</v>
      </c>
      <c r="D23" s="17" t="s">
        <v>19</v>
      </c>
      <c r="E23" s="4">
        <v>2022</v>
      </c>
      <c r="F23" s="4">
        <v>2021</v>
      </c>
      <c r="G23" s="4">
        <v>2020</v>
      </c>
      <c r="H23" s="4">
        <v>2019</v>
      </c>
      <c r="I23" s="4">
        <v>2018</v>
      </c>
      <c r="J23" s="4">
        <v>2017</v>
      </c>
      <c r="K23" s="4">
        <v>2016</v>
      </c>
      <c r="L23" s="4">
        <v>2015</v>
      </c>
      <c r="M23" s="4">
        <v>2014</v>
      </c>
      <c r="N23" s="4">
        <v>2013</v>
      </c>
      <c r="O23" s="4">
        <v>2012</v>
      </c>
      <c r="P23" s="4">
        <v>2011</v>
      </c>
      <c r="Q23" s="4">
        <v>2010</v>
      </c>
    </row>
    <row r="24" spans="1:17" ht="26.4">
      <c r="A24" s="11" t="s">
        <v>15</v>
      </c>
      <c r="B24" s="12">
        <f t="shared" ref="B24:C24" si="0">B8/B5</f>
        <v>4.0649370927050545E-2</v>
      </c>
      <c r="C24" s="12">
        <f t="shared" si="0"/>
        <v>4.0422592096592477E-2</v>
      </c>
      <c r="D24" s="12">
        <f t="shared" ref="D24:E24" si="1">D8/D5</f>
        <v>5.7510914676871666E-2</v>
      </c>
      <c r="E24" s="12">
        <f t="shared" si="1"/>
        <v>1.937782412234967E-2</v>
      </c>
      <c r="F24" s="12">
        <f t="shared" ref="F24:K24" si="2">F8/F5</f>
        <v>1.1352304978139143E-3</v>
      </c>
      <c r="G24" s="12">
        <f t="shared" si="2"/>
        <v>2.4476387800453029E-2</v>
      </c>
      <c r="H24" s="12">
        <f t="shared" si="2"/>
        <v>3.6455733067066065E-2</v>
      </c>
      <c r="I24" s="12">
        <f t="shared" si="2"/>
        <v>4.8383234836364426E-2</v>
      </c>
      <c r="J24" s="12">
        <f t="shared" si="2"/>
        <v>4.8772431419690912E-2</v>
      </c>
      <c r="K24" s="12">
        <f t="shared" si="2"/>
        <v>2.9462578911756784E-2</v>
      </c>
      <c r="L24" s="12">
        <f t="shared" ref="L24:Q24" si="3">L8/L5</f>
        <v>3.5533569704818725E-2</v>
      </c>
      <c r="M24" s="12">
        <f t="shared" si="3"/>
        <v>3.522305118049799E-2</v>
      </c>
      <c r="N24" s="12">
        <f t="shared" si="3"/>
        <v>4.1334555970938845E-2</v>
      </c>
      <c r="O24" s="12">
        <f t="shared" si="3"/>
        <v>1.6497279703878615E-2</v>
      </c>
      <c r="P24" s="12">
        <f t="shared" si="3"/>
        <v>-4.291683540109708E-2</v>
      </c>
      <c r="Q24" s="12">
        <f t="shared" si="3"/>
        <v>1.0280815500816661E-2</v>
      </c>
    </row>
    <row r="25" spans="1:17" ht="26.4">
      <c r="A25" s="13" t="s">
        <v>16</v>
      </c>
      <c r="B25" s="14">
        <f t="shared" ref="B25:C25" si="4">B10/B13</f>
        <v>2.0156699424736337</v>
      </c>
      <c r="C25" s="14">
        <f t="shared" si="4"/>
        <v>1.6209732392198255</v>
      </c>
      <c r="D25" s="14">
        <f t="shared" ref="D25:E25" si="5">D10/D13</f>
        <v>1.7609662483246009</v>
      </c>
      <c r="E25" s="14">
        <f t="shared" si="5"/>
        <v>1.6038793103448277</v>
      </c>
      <c r="F25" s="14">
        <f t="shared" ref="F25:K25" si="6">F10/F13</f>
        <v>1.734107050060627</v>
      </c>
      <c r="G25" s="14">
        <f t="shared" si="6"/>
        <v>1.7410206084396467</v>
      </c>
      <c r="H25" s="14">
        <f t="shared" si="6"/>
        <v>1.965013071684472</v>
      </c>
      <c r="I25" s="14">
        <f t="shared" si="6"/>
        <v>1.6545723721671792</v>
      </c>
      <c r="J25" s="14">
        <f t="shared" si="6"/>
        <v>1.8972173800761831</v>
      </c>
      <c r="K25" s="14">
        <f t="shared" si="6"/>
        <v>1.7111686189049304</v>
      </c>
      <c r="L25" s="14">
        <f t="shared" ref="L25:Q25" si="7">L10/L13</f>
        <v>1.8044069352731382</v>
      </c>
      <c r="M25" s="14">
        <f t="shared" si="7"/>
        <v>1.8106003326780584</v>
      </c>
      <c r="N25" s="14">
        <f t="shared" si="7"/>
        <v>1.7578652111288</v>
      </c>
      <c r="O25" s="14">
        <f t="shared" si="7"/>
        <v>1.2353024759333593</v>
      </c>
      <c r="P25" s="14">
        <f t="shared" si="7"/>
        <v>1.1880483668804838</v>
      </c>
      <c r="Q25" s="14">
        <f t="shared" si="7"/>
        <v>1.3071650002183119</v>
      </c>
    </row>
    <row r="26" spans="1:17" ht="26.4">
      <c r="A26" s="13" t="s">
        <v>17</v>
      </c>
      <c r="B26" s="14">
        <f t="shared" ref="B26:C26" si="8">(B12+B13)/B9</f>
        <v>0.28406251239538299</v>
      </c>
      <c r="C26" s="14">
        <f t="shared" si="8"/>
        <v>0.35042697141698764</v>
      </c>
      <c r="D26" s="14">
        <f t="shared" ref="D26:E26" si="9">(D12+D13)/D9</f>
        <v>0.28936212516065812</v>
      </c>
      <c r="E26" s="14">
        <f t="shared" si="9"/>
        <v>0.38236022383994456</v>
      </c>
      <c r="F26" s="14">
        <f t="shared" ref="F26:K26" si="10">(F12+F13)/F9</f>
        <v>0.36239200822502188</v>
      </c>
      <c r="G26" s="14">
        <f t="shared" si="10"/>
        <v>0.38213092707474727</v>
      </c>
      <c r="H26" s="14">
        <f t="shared" si="10"/>
        <v>0.35166481047659282</v>
      </c>
      <c r="I26" s="14">
        <f t="shared" si="10"/>
        <v>0.41290405703324073</v>
      </c>
      <c r="J26" s="14">
        <f t="shared" si="10"/>
        <v>0.36072756240042486</v>
      </c>
      <c r="K26" s="14">
        <f t="shared" si="10"/>
        <v>0.41085277782410728</v>
      </c>
      <c r="L26" s="14">
        <f t="shared" ref="L26:Q26" si="11">(L12+L13)/L9</f>
        <v>0.36956281434809041</v>
      </c>
      <c r="M26" s="14">
        <f t="shared" si="11"/>
        <v>0.36979407627014627</v>
      </c>
      <c r="N26" s="14">
        <f t="shared" si="11"/>
        <v>0.37866928525802979</v>
      </c>
      <c r="O26" s="14">
        <f t="shared" si="11"/>
        <v>0.36541775906911644</v>
      </c>
      <c r="P26" s="14">
        <f t="shared" si="11"/>
        <v>0.37576191068540865</v>
      </c>
      <c r="Q26" s="14">
        <f t="shared" si="11"/>
        <v>0.31198615794926049</v>
      </c>
    </row>
    <row r="27" spans="1:17" ht="26.4">
      <c r="A27" s="13" t="s">
        <v>18</v>
      </c>
      <c r="B27" s="15">
        <f t="shared" ref="B27:C27" si="12">B8/B9</f>
        <v>6.5401345973318523E-2</v>
      </c>
      <c r="C27" s="15">
        <f t="shared" si="12"/>
        <v>6.0232110277721469E-2</v>
      </c>
      <c r="D27" s="15">
        <f t="shared" ref="D27:E27" si="13">D8/D9</f>
        <v>0.10607340921840272</v>
      </c>
      <c r="E27" s="15">
        <f t="shared" si="13"/>
        <v>3.1552659691123516E-2</v>
      </c>
      <c r="F27" s="15">
        <f t="shared" ref="F27:K27" si="14">F8/F9</f>
        <v>1.7033160955698436E-3</v>
      </c>
      <c r="G27" s="15">
        <f t="shared" si="14"/>
        <v>3.2970370049021737E-2</v>
      </c>
      <c r="H27" s="15">
        <f t="shared" si="14"/>
        <v>5.3842313452897576E-2</v>
      </c>
      <c r="I27" s="15">
        <f t="shared" si="14"/>
        <v>6.3639877458699576E-2</v>
      </c>
      <c r="J27" s="15">
        <f t="shared" si="14"/>
        <v>7.4739445034519389E-2</v>
      </c>
      <c r="K27" s="15">
        <f t="shared" si="14"/>
        <v>3.7401804626649097E-2</v>
      </c>
      <c r="L27" s="15">
        <f t="shared" ref="L27:Q27" si="15">L8/L9</f>
        <v>4.6251773245638277E-2</v>
      </c>
      <c r="M27" s="15">
        <f t="shared" si="15"/>
        <v>4.3328014502469009E-2</v>
      </c>
      <c r="N27" s="15">
        <f t="shared" si="15"/>
        <v>5.028076765404086E-2</v>
      </c>
      <c r="O27" s="15">
        <f t="shared" si="15"/>
        <v>2.1600843978816966E-2</v>
      </c>
      <c r="P27" s="15">
        <f t="shared" si="15"/>
        <v>-4.8337272463407556E-2</v>
      </c>
      <c r="Q27" s="15">
        <f t="shared" si="15"/>
        <v>1.3665718882937689E-2</v>
      </c>
    </row>
    <row r="28" spans="1:17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mpajak</cp:lastModifiedBy>
  <dcterms:created xsi:type="dcterms:W3CDTF">2017-03-20T09:01:15Z</dcterms:created>
  <dcterms:modified xsi:type="dcterms:W3CDTF">2026-03-24T08:53:04Z</dcterms:modified>
</cp:coreProperties>
</file>